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понуде'!$A$1:$M$79</definedName>
  </definedNames>
  <calcPr fullCalcOnLoad="1"/>
</workbook>
</file>

<file path=xl/sharedStrings.xml><?xml version="1.0" encoding="utf-8"?>
<sst xmlns="http://schemas.openxmlformats.org/spreadsheetml/2006/main" count="182" uniqueCount="107">
  <si>
    <t>UKUPNO ZA PARTIJU</t>
  </si>
  <si>
    <t>mg</t>
  </si>
  <si>
    <t>Broj ponude:</t>
  </si>
  <si>
    <t>Datum: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</si>
  <si>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</si>
  <si>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</si>
  <si>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</si>
  <si>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</si>
  <si>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</si>
  <si>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</si>
  <si>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</si>
  <si>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</si>
  <si>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</si>
  <si>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</si>
  <si>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</si>
  <si>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</si>
  <si>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</si>
  <si>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tableta</t>
  </si>
  <si>
    <t>UKUPNA VREDNOST PONUDE BEZ PDV-A</t>
  </si>
  <si>
    <t>UKUPNA VREDNOST PONUDE SA PDV-OM</t>
  </si>
  <si>
    <t>M.P.</t>
  </si>
  <si>
    <t>Ovlašćeno lice ponuđača:</t>
  </si>
  <si>
    <t>epoetin alfa</t>
  </si>
  <si>
    <t>epoetin beta</t>
  </si>
  <si>
    <t>epoetin zeta</t>
  </si>
  <si>
    <t>darbepoetin alfa</t>
  </si>
  <si>
    <t>metoksipolietilenglikol - epoetin beta</t>
  </si>
  <si>
    <t>temozolomid</t>
  </si>
  <si>
    <t>pemetreksed</t>
  </si>
  <si>
    <t>kapecitabin</t>
  </si>
  <si>
    <t>docetaksel</t>
  </si>
  <si>
    <t>idarubicin</t>
  </si>
  <si>
    <t>rituksimab</t>
  </si>
  <si>
    <t>trastuzumab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</si>
  <si>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</si>
  <si>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</si>
  <si>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</si>
  <si>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</si>
  <si>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</si>
  <si>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</si>
  <si>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</si>
  <si>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</si>
  <si>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</si>
  <si>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bortezomib</t>
  </si>
  <si>
    <t>peginterferon alfa -2b</t>
  </si>
  <si>
    <t>peginterferon alfa-2a</t>
  </si>
  <si>
    <t>etanercept</t>
  </si>
  <si>
    <t>infliksimab</t>
  </si>
  <si>
    <t>adalimumab</t>
  </si>
  <si>
    <t>golimumab</t>
  </si>
  <si>
    <t>tocilizumab</t>
  </si>
  <si>
    <t>2000 i.j.</t>
  </si>
  <si>
    <t>10 mcg</t>
  </si>
  <si>
    <t>75 mcg</t>
  </si>
  <si>
    <t xml:space="preserve">5 mg i 20 mg i 100 mg i 250 mg </t>
  </si>
  <si>
    <t>500 mg</t>
  </si>
  <si>
    <t xml:space="preserve">20 mg </t>
  </si>
  <si>
    <t xml:space="preserve"> 80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</si>
  <si>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</si>
  <si>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</si>
  <si>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</si>
  <si>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</si>
  <si>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</si>
  <si>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</si>
  <si>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</si>
  <si>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</si>
  <si>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kapsula</t>
  </si>
  <si>
    <t>50 mg</t>
  </si>
  <si>
    <t>200 mg</t>
  </si>
  <si>
    <t>3,5 mg</t>
  </si>
  <si>
    <t>80 mcg</t>
  </si>
  <si>
    <t>pen sa uloškom</t>
  </si>
  <si>
    <t>100 mcg</t>
  </si>
  <si>
    <t>120 mcg</t>
  </si>
  <si>
    <t>135 mcg</t>
  </si>
  <si>
    <t>180 mcg</t>
  </si>
  <si>
    <t>40 mg</t>
  </si>
  <si>
    <t>80 mg i 200 mg i 400 mg</t>
  </si>
  <si>
    <t>OBRAZAC BR 4.1 - PONUDA ZA JAVNU NABAVKU LEKOVA SA LISTE LEKOVA ZA 2014. GODINU: LEKOVI SA C LISTE (OSIM LEKOVA ZA LEČENjE MULTIPLE SKLEROZE)</t>
  </si>
  <si>
    <t>rastvor za injekciju, špric</t>
  </si>
  <si>
    <t>rastvor za injekciju</t>
  </si>
  <si>
    <t>rastvor za injekciju i/ili rastvor za injekciju u napunjenom injekcionom špricu</t>
  </si>
  <si>
    <t>kapsula, tvrda</t>
  </si>
  <si>
    <t>prašak za koncentrat za rastvor za infuziju</t>
  </si>
  <si>
    <t>film tableta</t>
  </si>
  <si>
    <t>koncentrat i rastvarač za rastvor za infuziju i/ili koncentrat za rastvor za infuziju</t>
  </si>
  <si>
    <t>liofilizat za rastvor za injekciju</t>
  </si>
  <si>
    <t>koncentrat za rastvor za infuziju</t>
  </si>
  <si>
    <t>prašak i rastvarač za kocentrat za rastvor za infuziju</t>
  </si>
  <si>
    <t>rastvor za infuziju</t>
  </si>
  <si>
    <t>kapsula tvrda i/ili film tableta</t>
  </si>
  <si>
    <t>kapsula tvrda</t>
  </si>
  <si>
    <t>prašak za rastvor za injekciju</t>
  </si>
  <si>
    <t>prašak i rastvarač za rastvor za injekciju</t>
  </si>
  <si>
    <t>rastvor za injekciju u napunjenom injekcionom špricu</t>
  </si>
  <si>
    <t xml:space="preserve"> rastvor za injekciju</t>
  </si>
  <si>
    <t>50 mcg</t>
  </si>
  <si>
    <t>Povodom poziva za podnošenje ponude br. 404-1-116/13-5 od 05.11.2013. godine za javnu nabavku lekova sa Liste lekova za 2014. godinu: lekovi sa C liste (osim lekova za lečenje multiple skleroze) – br. JN: 404-1-110/14-3, objavljenog na Portalu javnih nabavki dana 05.11.2013. godine, podnosim ponudu kako sledi:</t>
  </si>
  <si>
    <t>Naziv ponuđača:</t>
  </si>
  <si>
    <t>Sedište ponuđača:</t>
  </si>
  <si>
    <t>Matični broj ponuđača:</t>
  </si>
  <si>
    <t>PIB</t>
  </si>
  <si>
    <t>JAČINA LEKA</t>
  </si>
  <si>
    <t xml:space="preserve"> </t>
  </si>
  <si>
    <t>Opšte pogodnosti:  _______________________________________________________________________________________________________________________________________________________________________________</t>
  </si>
  <si>
    <t>Rok važenja ponude je  ________  dana od dana otvaranja ponude.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</si>
  <si>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понуђеног лека (колона: заштићени назив понуђеног добра) и назив произвођача за понуђени лек/лекове (колона: Произвођач). 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</si>
</sst>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_-* #,##0.00\ &quot;Din.&quot;_-;\-* #,##0.00\ &quot;Din.&quot;_-;_-* &quot;-&quot;??\ &quot;Din.&quot;_-;_-@_-"/>
    <numFmt numFmtId="165" formatCode="#,##0.00\ &quot;Din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justify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 applyProtection="1">
      <alignment horizontal="left" vertical="center" wrapText="1"/>
      <protection locked="0"/>
    </xf>
    <xf numFmtId="0" fontId="2" fillId="0" borderId="11" xfId="57" applyFont="1" applyFill="1" applyBorder="1" applyAlignment="1" applyProtection="1">
      <alignment horizontal="left" vertical="center" wrapText="1"/>
      <protection locked="0"/>
    </xf>
    <xf numFmtId="0" fontId="3" fillId="0" borderId="15" xfId="55" applyFont="1" applyFill="1" applyBorder="1" applyAlignment="1">
      <alignment horizontal="center" vertical="center" wrapText="1"/>
      <protection/>
    </xf>
    <xf numFmtId="3" fontId="2" fillId="0" borderId="15" xfId="58" applyNumberFormat="1" applyFont="1" applyFill="1" applyBorder="1" applyAlignment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0" fontId="2" fillId="0" borderId="16" xfId="57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3" fontId="2" fillId="0" borderId="17" xfId="58" applyNumberFormat="1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 applyProtection="1">
      <alignment horizontal="left" vertical="center" wrapText="1"/>
      <protection locked="0"/>
    </xf>
    <xf numFmtId="0" fontId="2" fillId="0" borderId="17" xfId="57" applyFont="1" applyFill="1" applyBorder="1" applyAlignment="1" applyProtection="1">
      <alignment horizontal="left" vertical="center" wrapText="1"/>
      <protection locked="0"/>
    </xf>
    <xf numFmtId="0" fontId="3" fillId="0" borderId="16" xfId="55" applyFont="1" applyFill="1" applyBorder="1" applyAlignment="1">
      <alignment horizontal="center" vertical="center" wrapText="1"/>
      <protection/>
    </xf>
    <xf numFmtId="3" fontId="2" fillId="0" borderId="17" xfId="0" applyNumberFormat="1" applyFont="1" applyFill="1" applyBorder="1" applyAlignment="1">
      <alignment horizontal="center" vertical="center"/>
    </xf>
    <xf numFmtId="165" fontId="2" fillId="0" borderId="19" xfId="0" applyNumberFormat="1" applyFont="1" applyBorder="1" applyAlignment="1" applyProtection="1">
      <alignment horizontal="right" vertical="center" wrapText="1"/>
      <protection locked="0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0" fontId="2" fillId="0" borderId="14" xfId="58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Fill="1" applyBorder="1" applyAlignment="1" applyProtection="1">
      <alignment horizontal="left" vertical="center" wrapText="1"/>
      <protection locked="0"/>
    </xf>
    <xf numFmtId="0" fontId="3" fillId="0" borderId="17" xfId="55" applyFont="1" applyFill="1" applyBorder="1" applyAlignment="1">
      <alignment horizontal="center" vertical="center" wrapText="1"/>
      <protection/>
    </xf>
    <xf numFmtId="3" fontId="2" fillId="0" borderId="11" xfId="58" applyNumberFormat="1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22" xfId="57" applyFont="1" applyFill="1" applyBorder="1" applyAlignment="1" applyProtection="1">
      <alignment horizontal="left" vertical="center" wrapText="1"/>
      <protection locked="0"/>
    </xf>
    <xf numFmtId="0" fontId="2" fillId="0" borderId="22" xfId="57" applyFont="1" applyFill="1" applyBorder="1" applyAlignment="1">
      <alignment horizontal="center" vertical="center"/>
      <protection/>
    </xf>
    <xf numFmtId="3" fontId="2" fillId="0" borderId="22" xfId="58" applyNumberFormat="1" applyFont="1" applyFill="1" applyBorder="1" applyAlignment="1">
      <alignment horizontal="center" vertical="center"/>
      <protection/>
    </xf>
    <xf numFmtId="165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22" xfId="0" applyNumberFormat="1" applyFont="1" applyBorder="1" applyAlignment="1">
      <alignment horizontal="right" vertical="center" wrapText="1"/>
    </xf>
    <xf numFmtId="164" fontId="2" fillId="34" borderId="24" xfId="0" applyNumberFormat="1" applyFont="1" applyFill="1" applyBorder="1" applyAlignment="1">
      <alignment horizontal="right" vertical="center" wrapText="1"/>
    </xf>
    <xf numFmtId="164" fontId="2" fillId="34" borderId="25" xfId="0" applyNumberFormat="1" applyFont="1" applyFill="1" applyBorder="1" applyAlignment="1">
      <alignment horizontal="right" vertical="center" wrapText="1"/>
    </xf>
    <xf numFmtId="164" fontId="2" fillId="34" borderId="26" xfId="0" applyNumberFormat="1" applyFont="1" applyFill="1" applyBorder="1" applyAlignment="1">
      <alignment horizontal="right" vertical="center" wrapText="1"/>
    </xf>
    <xf numFmtId="0" fontId="3" fillId="0" borderId="15" xfId="56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0" fontId="3" fillId="0" borderId="17" xfId="56" applyFont="1" applyFill="1" applyBorder="1" applyAlignment="1">
      <alignment horizontal="center" vertical="center" wrapText="1"/>
      <protection/>
    </xf>
    <xf numFmtId="0" fontId="2" fillId="0" borderId="27" xfId="57" applyFont="1" applyFill="1" applyBorder="1" applyAlignment="1" applyProtection="1">
      <alignment horizontal="left" vertical="center" wrapText="1"/>
      <protection locked="0"/>
    </xf>
    <xf numFmtId="3" fontId="2" fillId="0" borderId="27" xfId="58" applyNumberFormat="1" applyFont="1" applyFill="1" applyBorder="1" applyAlignment="1">
      <alignment horizontal="center" vertical="center"/>
      <protection/>
    </xf>
    <xf numFmtId="165" fontId="2" fillId="0" borderId="28" xfId="0" applyNumberFormat="1" applyFont="1" applyBorder="1" applyAlignment="1" applyProtection="1">
      <alignment horizontal="right" vertical="center" wrapText="1"/>
      <protection locked="0"/>
    </xf>
    <xf numFmtId="164" fontId="2" fillId="0" borderId="27" xfId="0" applyNumberFormat="1" applyFont="1" applyBorder="1" applyAlignment="1">
      <alignment horizontal="right" vertical="center" wrapText="1"/>
    </xf>
    <xf numFmtId="0" fontId="2" fillId="0" borderId="22" xfId="57" applyFont="1" applyFill="1" applyBorder="1" applyAlignment="1">
      <alignment horizontal="center" vertical="center" wrapText="1"/>
      <protection/>
    </xf>
    <xf numFmtId="164" fontId="2" fillId="34" borderId="29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9" xfId="57" applyFont="1" applyFill="1" applyBorder="1" applyAlignment="1" applyProtection="1">
      <alignment horizontal="center" vertical="center" wrapText="1"/>
      <protection locked="0"/>
    </xf>
    <xf numFmtId="0" fontId="2" fillId="0" borderId="17" xfId="57" applyFont="1" applyFill="1" applyBorder="1" applyAlignment="1" applyProtection="1">
      <alignment horizontal="center" vertical="center" wrapText="1"/>
      <protection locked="0"/>
    </xf>
    <xf numFmtId="165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2" xfId="57" applyFont="1" applyFill="1" applyBorder="1" applyAlignment="1" applyProtection="1">
      <alignment horizontal="center" vertical="center" wrapText="1"/>
      <protection locked="0"/>
    </xf>
    <xf numFmtId="165" fontId="2" fillId="0" borderId="23" xfId="0" applyNumberFormat="1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21" xfId="57" applyFont="1" applyFill="1" applyBorder="1" applyAlignment="1" applyProtection="1">
      <alignment horizontal="left" vertical="center" wrapText="1"/>
      <protection locked="0"/>
    </xf>
    <xf numFmtId="165" fontId="2" fillId="0" borderId="30" xfId="0" applyNumberFormat="1" applyFont="1" applyBorder="1" applyAlignment="1" applyProtection="1">
      <alignment horizontal="right" vertical="center" wrapText="1"/>
      <protection locked="0"/>
    </xf>
    <xf numFmtId="164" fontId="2" fillId="0" borderId="21" xfId="0" applyNumberFormat="1" applyFont="1" applyBorder="1" applyAlignment="1">
      <alignment horizontal="right" vertical="center" wrapText="1"/>
    </xf>
    <xf numFmtId="3" fontId="2" fillId="33" borderId="15" xfId="58" applyNumberFormat="1" applyFont="1" applyFill="1" applyBorder="1" applyAlignment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31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57" applyFont="1" applyFill="1" applyBorder="1" applyAlignment="1" applyProtection="1">
      <alignment horizontal="left" vertical="center" wrapText="1"/>
      <protection locked="0"/>
    </xf>
    <xf numFmtId="0" fontId="2" fillId="0" borderId="16" xfId="57" applyFont="1" applyFill="1" applyBorder="1" applyAlignment="1" applyProtection="1">
      <alignment horizontal="left" vertical="center" wrapText="1"/>
      <protection locked="0"/>
    </xf>
    <xf numFmtId="165" fontId="2" fillId="0" borderId="15" xfId="0" applyNumberFormat="1" applyFont="1" applyBorder="1" applyAlignment="1" applyProtection="1">
      <alignment horizontal="right" vertical="center" wrapText="1"/>
      <protection locked="0"/>
    </xf>
    <xf numFmtId="164" fontId="2" fillId="0" borderId="16" xfId="0" applyNumberFormat="1" applyFont="1" applyBorder="1" applyAlignment="1">
      <alignment horizontal="right" vertical="center" wrapText="1"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7" applyFont="1" applyFill="1" applyBorder="1" applyAlignment="1" applyProtection="1">
      <alignment horizontal="left" vertical="center"/>
      <protection locked="0"/>
    </xf>
    <xf numFmtId="14" fontId="0" fillId="0" borderId="33" xfId="0" applyNumberForma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 horizontal="center"/>
      <protection locked="0"/>
    </xf>
    <xf numFmtId="0" fontId="2" fillId="0" borderId="33" xfId="0" applyNumberFormat="1" applyFont="1" applyBorder="1" applyAlignment="1" applyProtection="1">
      <alignment horizontal="center" vertical="top" wrapText="1"/>
      <protection locked="0"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34" xfId="57" applyFont="1" applyFill="1" applyBorder="1" applyAlignment="1">
      <alignment horizontal="center" vertical="center" wrapText="1"/>
      <protection/>
    </xf>
    <xf numFmtId="0" fontId="2" fillId="0" borderId="3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164" fontId="2" fillId="35" borderId="36" xfId="0" applyNumberFormat="1" applyFont="1" applyFill="1" applyBorder="1" applyAlignment="1">
      <alignment horizontal="center" vertical="center" wrapText="1"/>
    </xf>
    <xf numFmtId="164" fontId="2" fillId="35" borderId="37" xfId="0" applyNumberFormat="1" applyFont="1" applyFill="1" applyBorder="1" applyAlignment="1">
      <alignment horizontal="center" vertical="center" wrapText="1"/>
    </xf>
    <xf numFmtId="164" fontId="2" fillId="35" borderId="38" xfId="0" applyNumberFormat="1" applyFont="1" applyFill="1" applyBorder="1" applyAlignment="1">
      <alignment horizontal="center" vertical="center" wrapText="1"/>
    </xf>
    <xf numFmtId="164" fontId="2" fillId="35" borderId="39" xfId="0" applyNumberFormat="1" applyFont="1" applyFill="1" applyBorder="1" applyAlignment="1">
      <alignment horizontal="center" vertical="center" wrapText="1"/>
    </xf>
    <xf numFmtId="164" fontId="2" fillId="35" borderId="40" xfId="0" applyNumberFormat="1" applyFont="1" applyFill="1" applyBorder="1" applyAlignment="1">
      <alignment horizontal="center" vertical="center" wrapText="1"/>
    </xf>
    <xf numFmtId="164" fontId="2" fillId="35" borderId="41" xfId="0" applyNumberFormat="1" applyFont="1" applyFill="1" applyBorder="1" applyAlignment="1">
      <alignment horizontal="center" vertical="center" wrapText="1"/>
    </xf>
    <xf numFmtId="0" fontId="3" fillId="0" borderId="15" xfId="55" applyFont="1" applyFill="1" applyBorder="1" applyAlignment="1">
      <alignment horizontal="center" vertical="center" wrapText="1"/>
      <protection/>
    </xf>
    <xf numFmtId="0" fontId="6" fillId="34" borderId="42" xfId="57" applyFont="1" applyFill="1" applyBorder="1" applyAlignment="1" applyProtection="1">
      <alignment horizontal="right" vertical="center" wrapText="1"/>
      <protection locked="0"/>
    </xf>
    <xf numFmtId="0" fontId="6" fillId="34" borderId="43" xfId="57" applyFont="1" applyFill="1" applyBorder="1" applyAlignment="1" applyProtection="1">
      <alignment horizontal="right" vertical="center" wrapText="1"/>
      <protection locked="0"/>
    </xf>
    <xf numFmtId="0" fontId="6" fillId="34" borderId="44" xfId="57" applyFont="1" applyFill="1" applyBorder="1" applyAlignment="1" applyProtection="1">
      <alignment horizontal="right" vertical="center" wrapText="1"/>
      <protection locked="0"/>
    </xf>
    <xf numFmtId="0" fontId="6" fillId="34" borderId="42" xfId="57" applyFont="1" applyFill="1" applyBorder="1" applyAlignment="1" applyProtection="1">
      <alignment horizontal="center" vertical="center" wrapText="1"/>
      <protection locked="0"/>
    </xf>
    <xf numFmtId="0" fontId="6" fillId="34" borderId="43" xfId="57" applyFont="1" applyFill="1" applyBorder="1" applyAlignment="1" applyProtection="1">
      <alignment horizontal="center" vertical="center" wrapText="1"/>
      <protection locked="0"/>
    </xf>
    <xf numFmtId="0" fontId="6" fillId="34" borderId="44" xfId="5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4" fillId="0" borderId="33" xfId="57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164" fontId="2" fillId="0" borderId="36" xfId="0" applyNumberFormat="1" applyFont="1" applyBorder="1" applyAlignment="1">
      <alignment horizontal="right" vertical="center" wrapText="1"/>
    </xf>
    <xf numFmtId="164" fontId="2" fillId="0" borderId="37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33" xfId="0" applyFont="1" applyBorder="1" applyAlignment="1">
      <alignment horizontal="center" vertical="justify" wrapText="1"/>
    </xf>
    <xf numFmtId="0" fontId="6" fillId="0" borderId="46" xfId="57" applyFont="1" applyFill="1" applyBorder="1" applyAlignment="1">
      <alignment horizontal="right" vertical="center" wrapText="1"/>
      <protection/>
    </xf>
    <xf numFmtId="0" fontId="6" fillId="0" borderId="12" xfId="57" applyFont="1" applyFill="1" applyBorder="1" applyAlignment="1">
      <alignment horizontal="right" vertical="center" wrapText="1"/>
      <protection/>
    </xf>
    <xf numFmtId="0" fontId="6" fillId="0" borderId="14" xfId="57" applyFont="1" applyFill="1" applyBorder="1" applyAlignment="1">
      <alignment horizontal="right" vertical="center" wrapText="1"/>
      <protection/>
    </xf>
    <xf numFmtId="0" fontId="6" fillId="0" borderId="47" xfId="57" applyFont="1" applyFill="1" applyBorder="1" applyAlignment="1">
      <alignment horizontal="right" vertical="center" wrapText="1"/>
      <protection/>
    </xf>
    <xf numFmtId="0" fontId="6" fillId="0" borderId="43" xfId="57" applyFont="1" applyFill="1" applyBorder="1" applyAlignment="1">
      <alignment horizontal="right" vertical="center" wrapText="1"/>
      <protection/>
    </xf>
    <xf numFmtId="0" fontId="6" fillId="0" borderId="44" xfId="57" applyFont="1" applyFill="1" applyBorder="1" applyAlignment="1">
      <alignment horizontal="right" vertical="center" wrapText="1"/>
      <protection/>
    </xf>
    <xf numFmtId="164" fontId="2" fillId="0" borderId="31" xfId="0" applyNumberFormat="1" applyFont="1" applyBorder="1" applyAlignment="1">
      <alignment horizontal="right" vertical="center" wrapText="1"/>
    </xf>
    <xf numFmtId="164" fontId="2" fillId="0" borderId="48" xfId="0" applyNumberFormat="1" applyFont="1" applyBorder="1" applyAlignment="1">
      <alignment horizontal="right" vertical="center" wrapText="1"/>
    </xf>
    <xf numFmtId="164" fontId="2" fillId="0" borderId="42" xfId="0" applyNumberFormat="1" applyFont="1" applyBorder="1" applyAlignment="1">
      <alignment horizontal="right" vertical="center" wrapText="1"/>
    </xf>
    <xf numFmtId="164" fontId="2" fillId="0" borderId="49" xfId="0" applyNumberFormat="1" applyFont="1" applyBorder="1" applyAlignment="1">
      <alignment horizontal="right" vertical="center" wrapText="1"/>
    </xf>
    <xf numFmtId="0" fontId="6" fillId="0" borderId="50" xfId="57" applyFont="1" applyFill="1" applyBorder="1" applyAlignment="1">
      <alignment horizontal="right" vertical="center" wrapText="1"/>
      <protection/>
    </xf>
    <xf numFmtId="0" fontId="6" fillId="0" borderId="51" xfId="57" applyFont="1" applyFill="1" applyBorder="1" applyAlignment="1">
      <alignment horizontal="right" vertical="center" wrapText="1"/>
      <protection/>
    </xf>
    <xf numFmtId="0" fontId="6" fillId="0" borderId="19" xfId="57" applyFont="1" applyFill="1" applyBorder="1" applyAlignment="1">
      <alignment horizontal="right" vertical="center" wrapText="1"/>
      <protection/>
    </xf>
    <xf numFmtId="0" fontId="6" fillId="34" borderId="52" xfId="57" applyFont="1" applyFill="1" applyBorder="1" applyAlignment="1" applyProtection="1">
      <alignment horizontal="right" vertical="center" wrapText="1"/>
      <protection locked="0"/>
    </xf>
    <xf numFmtId="0" fontId="6" fillId="34" borderId="53" xfId="57" applyFont="1" applyFill="1" applyBorder="1" applyAlignment="1" applyProtection="1">
      <alignment horizontal="right" vertical="center" wrapText="1"/>
      <protection locked="0"/>
    </xf>
    <xf numFmtId="0" fontId="6" fillId="34" borderId="54" xfId="57" applyFont="1" applyFill="1" applyBorder="1" applyAlignment="1" applyProtection="1">
      <alignment horizontal="right" vertical="center" wrapText="1"/>
      <protection locked="0"/>
    </xf>
    <xf numFmtId="0" fontId="3" fillId="0" borderId="16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GridLines="0" tabSelected="1" zoomScale="80" zoomScaleNormal="80" zoomScalePageLayoutView="75" workbookViewId="0" topLeftCell="A1">
      <selection activeCell="A1" sqref="A1:L2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24.421875" style="4" customWidth="1"/>
    <col min="4" max="4" width="19.57421875" style="4" customWidth="1"/>
    <col min="5" max="5" width="23.00390625" style="4" customWidth="1"/>
    <col min="6" max="6" width="20.28125" style="26" customWidth="1"/>
    <col min="7" max="7" width="15.28125" style="9" customWidth="1"/>
    <col min="8" max="8" width="13.00390625" style="10" customWidth="1"/>
    <col min="9" max="9" width="15.57421875" style="12" customWidth="1"/>
    <col min="10" max="10" width="25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45" t="s">
        <v>78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4" spans="1:12" ht="17.25" customHeight="1">
      <c r="A4" s="146" t="s">
        <v>97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6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2.75">
      <c r="A6" s="113"/>
      <c r="B6" s="113"/>
      <c r="C6" s="113"/>
      <c r="D6" s="113"/>
      <c r="E6" s="113"/>
      <c r="F6" s="114"/>
      <c r="G6" s="113"/>
      <c r="H6" s="113"/>
      <c r="I6" s="113"/>
      <c r="J6" s="113"/>
      <c r="K6" s="113"/>
      <c r="L6" s="113"/>
    </row>
    <row r="7" spans="1:12" ht="12.75" customHeight="1">
      <c r="A7" s="147" t="s">
        <v>98</v>
      </c>
      <c r="B7" s="147"/>
      <c r="C7" s="147"/>
      <c r="D7" s="113"/>
      <c r="E7" s="113"/>
      <c r="F7" s="114"/>
      <c r="G7" s="113"/>
      <c r="H7" s="113"/>
      <c r="I7" s="147" t="s">
        <v>99</v>
      </c>
      <c r="J7" s="147"/>
      <c r="K7" s="147"/>
      <c r="L7" s="147"/>
    </row>
    <row r="8" spans="1:12" ht="26.25" customHeight="1">
      <c r="A8" s="148"/>
      <c r="B8" s="148"/>
      <c r="C8" s="148"/>
      <c r="D8" s="113"/>
      <c r="E8" s="113"/>
      <c r="F8" s="114"/>
      <c r="G8" s="113"/>
      <c r="H8" s="113"/>
      <c r="I8" s="120"/>
      <c r="J8" s="120"/>
      <c r="K8" s="120"/>
      <c r="L8" s="120"/>
    </row>
    <row r="9" spans="1:12" ht="12.75" customHeight="1">
      <c r="A9" s="149" t="s">
        <v>2</v>
      </c>
      <c r="B9" s="149"/>
      <c r="C9" s="113"/>
      <c r="D9" s="113"/>
      <c r="E9" s="113"/>
      <c r="F9" s="114"/>
      <c r="G9" s="113"/>
      <c r="H9" s="113"/>
      <c r="I9" s="113"/>
      <c r="J9" s="150" t="s">
        <v>100</v>
      </c>
      <c r="K9" s="150"/>
      <c r="L9" s="150"/>
    </row>
    <row r="10" spans="1:12" ht="30" customHeight="1">
      <c r="A10" s="119"/>
      <c r="B10" s="119"/>
      <c r="C10" s="113"/>
      <c r="D10" s="113"/>
      <c r="E10" s="113"/>
      <c r="F10" s="114"/>
      <c r="G10" s="113"/>
      <c r="H10" s="113"/>
      <c r="I10" s="113"/>
      <c r="J10" s="148"/>
      <c r="K10" s="148"/>
      <c r="L10" s="148"/>
    </row>
    <row r="11" spans="1:12" ht="12.75">
      <c r="A11" s="150" t="s">
        <v>3</v>
      </c>
      <c r="B11" s="150"/>
      <c r="C11" s="113"/>
      <c r="D11" s="113"/>
      <c r="E11" s="113"/>
      <c r="F11" s="114"/>
      <c r="G11" s="113"/>
      <c r="H11" s="113"/>
      <c r="I11" s="113"/>
      <c r="J11" s="150" t="s">
        <v>101</v>
      </c>
      <c r="K11" s="150"/>
      <c r="L11" s="150"/>
    </row>
    <row r="12" spans="1:13" ht="27.75" customHeight="1">
      <c r="A12" s="118"/>
      <c r="B12" s="119"/>
      <c r="C12" s="113"/>
      <c r="D12" s="113"/>
      <c r="E12" s="113"/>
      <c r="F12" s="114"/>
      <c r="G12" s="113"/>
      <c r="H12" s="113"/>
      <c r="I12" s="113"/>
      <c r="J12" s="120"/>
      <c r="K12" s="120"/>
      <c r="L12" s="120"/>
      <c r="M12" s="120"/>
    </row>
    <row r="13" spans="1:12" ht="12.7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s="2" customFormat="1" ht="20.25" customHeight="1" thickBot="1">
      <c r="A14" s="27"/>
      <c r="B14" s="28"/>
      <c r="C14" s="28"/>
      <c r="D14" s="28"/>
      <c r="E14" s="28"/>
      <c r="F14" s="29"/>
      <c r="G14" s="27"/>
      <c r="H14" s="27"/>
      <c r="I14" s="11"/>
      <c r="J14" s="11"/>
      <c r="K14" s="11"/>
      <c r="L14" s="11"/>
    </row>
    <row r="15" spans="1:12" s="2" customFormat="1" ht="38.25" customHeight="1" thickBot="1">
      <c r="A15" s="30" t="s">
        <v>4</v>
      </c>
      <c r="B15" s="31" t="s">
        <v>5</v>
      </c>
      <c r="C15" s="32" t="s">
        <v>6</v>
      </c>
      <c r="D15" s="31" t="s">
        <v>7</v>
      </c>
      <c r="E15" s="31" t="s">
        <v>8</v>
      </c>
      <c r="F15" s="33" t="s">
        <v>102</v>
      </c>
      <c r="G15" s="31" t="s">
        <v>9</v>
      </c>
      <c r="H15" s="34" t="s">
        <v>10</v>
      </c>
      <c r="I15" s="35" t="s">
        <v>11</v>
      </c>
      <c r="J15" s="36" t="s">
        <v>12</v>
      </c>
      <c r="K15" s="36" t="s">
        <v>13</v>
      </c>
      <c r="L15" s="37" t="s">
        <v>14</v>
      </c>
    </row>
    <row r="16" spans="1:13" ht="34.5" customHeight="1" thickBot="1">
      <c r="A16" s="39">
        <v>1</v>
      </c>
      <c r="B16" s="40" t="s">
        <v>22</v>
      </c>
      <c r="C16" s="41"/>
      <c r="D16" s="42"/>
      <c r="E16" s="43" t="s">
        <v>79</v>
      </c>
      <c r="F16" s="40" t="s">
        <v>51</v>
      </c>
      <c r="G16" s="40" t="s">
        <v>16</v>
      </c>
      <c r="H16" s="44">
        <v>90500</v>
      </c>
      <c r="I16" s="45"/>
      <c r="J16" s="46">
        <f>H16*I16</f>
        <v>0</v>
      </c>
      <c r="K16" s="46">
        <f>J16*M16</f>
        <v>0</v>
      </c>
      <c r="L16" s="47">
        <f>SUM(J16,K16)</f>
        <v>0</v>
      </c>
      <c r="M16" s="1">
        <v>0.08</v>
      </c>
    </row>
    <row r="17" spans="1:13" ht="34.5" customHeight="1" thickBot="1">
      <c r="A17" s="39">
        <v>2</v>
      </c>
      <c r="B17" s="48" t="s">
        <v>23</v>
      </c>
      <c r="C17" s="41"/>
      <c r="D17" s="42"/>
      <c r="E17" s="49" t="s">
        <v>79</v>
      </c>
      <c r="F17" s="40" t="s">
        <v>51</v>
      </c>
      <c r="G17" s="40" t="s">
        <v>16</v>
      </c>
      <c r="H17" s="50">
        <v>90500</v>
      </c>
      <c r="I17" s="45"/>
      <c r="J17" s="46">
        <f>H17*I17</f>
        <v>0</v>
      </c>
      <c r="K17" s="46">
        <f aca="true" t="shared" si="0" ref="K17:K67">J17*M17</f>
        <v>0</v>
      </c>
      <c r="L17" s="47">
        <f>SUM(J17,K17)</f>
        <v>0</v>
      </c>
      <c r="M17" s="1">
        <v>0.08</v>
      </c>
    </row>
    <row r="18" spans="1:13" ht="34.5" customHeight="1" thickBot="1">
      <c r="A18" s="51">
        <v>3</v>
      </c>
      <c r="B18" s="40" t="s">
        <v>24</v>
      </c>
      <c r="C18" s="52"/>
      <c r="D18" s="53"/>
      <c r="E18" s="54" t="s">
        <v>79</v>
      </c>
      <c r="F18" s="40" t="s">
        <v>51</v>
      </c>
      <c r="G18" s="40" t="s">
        <v>16</v>
      </c>
      <c r="H18" s="55">
        <v>32300</v>
      </c>
      <c r="I18" s="56"/>
      <c r="J18" s="57">
        <f>H18*I18</f>
        <v>0</v>
      </c>
      <c r="K18" s="46">
        <f t="shared" si="0"/>
        <v>0</v>
      </c>
      <c r="L18" s="58">
        <f>SUM(J18,K18)</f>
        <v>0</v>
      </c>
      <c r="M18" s="1">
        <v>0.08</v>
      </c>
    </row>
    <row r="19" spans="1:13" ht="34.5" customHeight="1" thickBot="1">
      <c r="A19" s="39">
        <v>4</v>
      </c>
      <c r="B19" s="40" t="s">
        <v>25</v>
      </c>
      <c r="C19" s="59"/>
      <c r="D19" s="60"/>
      <c r="E19" s="61" t="s">
        <v>80</v>
      </c>
      <c r="F19" s="40" t="s">
        <v>52</v>
      </c>
      <c r="G19" s="40" t="s">
        <v>16</v>
      </c>
      <c r="H19" s="62">
        <v>110000</v>
      </c>
      <c r="I19" s="45"/>
      <c r="J19" s="46">
        <f>H19*I19</f>
        <v>0</v>
      </c>
      <c r="K19" s="46">
        <f t="shared" si="0"/>
        <v>0</v>
      </c>
      <c r="L19" s="47">
        <f>SUM(J19,K19)</f>
        <v>0</v>
      </c>
      <c r="M19" s="1">
        <v>0.08</v>
      </c>
    </row>
    <row r="20" spans="1:13" ht="34.5" customHeight="1">
      <c r="A20" s="126">
        <v>5</v>
      </c>
      <c r="B20" s="123" t="s">
        <v>26</v>
      </c>
      <c r="C20" s="52"/>
      <c r="D20" s="53"/>
      <c r="E20" s="121" t="s">
        <v>81</v>
      </c>
      <c r="F20" s="63" t="s">
        <v>96</v>
      </c>
      <c r="G20" s="64" t="s">
        <v>16</v>
      </c>
      <c r="H20" s="65">
        <v>1200</v>
      </c>
      <c r="I20" s="56"/>
      <c r="J20" s="57">
        <f>H20*I20</f>
        <v>0</v>
      </c>
      <c r="K20" s="132"/>
      <c r="L20" s="133"/>
      <c r="M20" s="1">
        <v>0.08</v>
      </c>
    </row>
    <row r="21" spans="1:13" ht="34.5" customHeight="1">
      <c r="A21" s="127"/>
      <c r="B21" s="124"/>
      <c r="C21" s="66"/>
      <c r="D21" s="66"/>
      <c r="E21" s="122"/>
      <c r="F21" s="67" t="s">
        <v>53</v>
      </c>
      <c r="G21" s="67" t="s">
        <v>16</v>
      </c>
      <c r="H21" s="68">
        <v>370</v>
      </c>
      <c r="I21" s="69"/>
      <c r="J21" s="70">
        <f>H21*I21</f>
        <v>0</v>
      </c>
      <c r="K21" s="134"/>
      <c r="L21" s="135"/>
      <c r="M21" s="1">
        <v>0.08</v>
      </c>
    </row>
    <row r="22" spans="1:13" ht="34.5" customHeight="1" thickBot="1">
      <c r="A22" s="128"/>
      <c r="B22" s="125"/>
      <c r="C22" s="139" t="s">
        <v>0</v>
      </c>
      <c r="D22" s="140"/>
      <c r="E22" s="140"/>
      <c r="F22" s="140"/>
      <c r="G22" s="140"/>
      <c r="H22" s="140"/>
      <c r="I22" s="141"/>
      <c r="J22" s="71">
        <f>J20+J21</f>
        <v>0</v>
      </c>
      <c r="K22" s="72">
        <f t="shared" si="0"/>
        <v>0</v>
      </c>
      <c r="L22" s="73">
        <f>SUM(J22,K22)</f>
        <v>0</v>
      </c>
      <c r="M22" s="1">
        <v>0.08</v>
      </c>
    </row>
    <row r="23" spans="1:13" ht="34.5" customHeight="1" thickBot="1">
      <c r="A23" s="39">
        <v>6</v>
      </c>
      <c r="B23" s="48" t="s">
        <v>27</v>
      </c>
      <c r="C23" s="41"/>
      <c r="D23" s="42"/>
      <c r="E23" s="74" t="s">
        <v>82</v>
      </c>
      <c r="F23" s="75" t="s">
        <v>54</v>
      </c>
      <c r="G23" s="40" t="s">
        <v>1</v>
      </c>
      <c r="H23" s="76">
        <v>570000</v>
      </c>
      <c r="I23" s="45"/>
      <c r="J23" s="46">
        <f>H23*I23</f>
        <v>0</v>
      </c>
      <c r="K23" s="46">
        <f t="shared" si="0"/>
        <v>0</v>
      </c>
      <c r="L23" s="47">
        <f>SUM(J23,K23)</f>
        <v>0</v>
      </c>
      <c r="M23" s="1">
        <v>0.08</v>
      </c>
    </row>
    <row r="24" spans="1:13" ht="34.5" customHeight="1" thickBot="1">
      <c r="A24" s="51">
        <v>7</v>
      </c>
      <c r="B24" s="40" t="s">
        <v>28</v>
      </c>
      <c r="C24" s="52"/>
      <c r="D24" s="53"/>
      <c r="E24" s="61" t="s">
        <v>83</v>
      </c>
      <c r="F24" s="40" t="s">
        <v>55</v>
      </c>
      <c r="G24" s="40" t="s">
        <v>15</v>
      </c>
      <c r="H24" s="55">
        <v>230</v>
      </c>
      <c r="I24" s="56"/>
      <c r="J24" s="46">
        <f>H24*I24</f>
        <v>0</v>
      </c>
      <c r="K24" s="46">
        <f t="shared" si="0"/>
        <v>0</v>
      </c>
      <c r="L24" s="58">
        <f>SUM(J24,K24)</f>
        <v>0</v>
      </c>
      <c r="M24" s="1">
        <v>0.08</v>
      </c>
    </row>
    <row r="25" spans="1:13" ht="34.5" customHeight="1" thickBot="1">
      <c r="A25" s="51">
        <v>8</v>
      </c>
      <c r="B25" s="48" t="s">
        <v>29</v>
      </c>
      <c r="C25" s="52"/>
      <c r="D25" s="53"/>
      <c r="E25" s="77" t="s">
        <v>84</v>
      </c>
      <c r="F25" s="40" t="s">
        <v>55</v>
      </c>
      <c r="G25" s="40" t="s">
        <v>17</v>
      </c>
      <c r="H25" s="55">
        <v>311040</v>
      </c>
      <c r="I25" s="56"/>
      <c r="J25" s="57">
        <f>H25*I25</f>
        <v>0</v>
      </c>
      <c r="K25" s="46">
        <f t="shared" si="0"/>
        <v>0</v>
      </c>
      <c r="L25" s="58">
        <f>SUM(J25,K25)</f>
        <v>0</v>
      </c>
      <c r="M25" s="1">
        <v>0.08</v>
      </c>
    </row>
    <row r="26" spans="1:13" ht="34.5" customHeight="1">
      <c r="A26" s="126">
        <v>9</v>
      </c>
      <c r="B26" s="129" t="s">
        <v>30</v>
      </c>
      <c r="C26" s="78"/>
      <c r="D26" s="78"/>
      <c r="E26" s="121" t="s">
        <v>85</v>
      </c>
      <c r="F26" s="63" t="s">
        <v>56</v>
      </c>
      <c r="G26" s="64" t="s">
        <v>15</v>
      </c>
      <c r="H26" s="79">
        <v>3960</v>
      </c>
      <c r="I26" s="80"/>
      <c r="J26" s="81">
        <f>H26*I26</f>
        <v>0</v>
      </c>
      <c r="K26" s="132"/>
      <c r="L26" s="133"/>
      <c r="M26" s="1">
        <v>0.08</v>
      </c>
    </row>
    <row r="27" spans="1:13" ht="34.5" customHeight="1">
      <c r="A27" s="127"/>
      <c r="B27" s="130"/>
      <c r="C27" s="66"/>
      <c r="D27" s="66"/>
      <c r="E27" s="122"/>
      <c r="F27" s="82" t="s">
        <v>57</v>
      </c>
      <c r="G27" s="67" t="s">
        <v>15</v>
      </c>
      <c r="H27" s="68">
        <v>2650</v>
      </c>
      <c r="I27" s="69"/>
      <c r="J27" s="70">
        <f>H27*I27</f>
        <v>0</v>
      </c>
      <c r="K27" s="136"/>
      <c r="L27" s="137"/>
      <c r="M27" s="1">
        <v>0.08</v>
      </c>
    </row>
    <row r="28" spans="1:13" ht="34.5" customHeight="1" thickBot="1">
      <c r="A28" s="128"/>
      <c r="B28" s="131"/>
      <c r="C28" s="139" t="s">
        <v>0</v>
      </c>
      <c r="D28" s="140"/>
      <c r="E28" s="140"/>
      <c r="F28" s="140"/>
      <c r="G28" s="140"/>
      <c r="H28" s="140"/>
      <c r="I28" s="141"/>
      <c r="J28" s="71">
        <f>J26+J27</f>
        <v>0</v>
      </c>
      <c r="K28" s="71">
        <f t="shared" si="0"/>
        <v>0</v>
      </c>
      <c r="L28" s="83"/>
      <c r="M28" s="1">
        <v>0.08</v>
      </c>
    </row>
    <row r="29" spans="1:13" ht="34.5" customHeight="1" thickBot="1">
      <c r="A29" s="39">
        <v>10</v>
      </c>
      <c r="B29" s="40" t="s">
        <v>31</v>
      </c>
      <c r="C29" s="41"/>
      <c r="D29" s="42"/>
      <c r="E29" s="43" t="s">
        <v>86</v>
      </c>
      <c r="F29" s="40" t="s">
        <v>58</v>
      </c>
      <c r="G29" s="40" t="s">
        <v>15</v>
      </c>
      <c r="H29" s="84">
        <v>640</v>
      </c>
      <c r="I29" s="45"/>
      <c r="J29" s="46">
        <f>H29*I29</f>
        <v>0</v>
      </c>
      <c r="K29" s="46">
        <f t="shared" si="0"/>
        <v>0</v>
      </c>
      <c r="L29" s="47">
        <f>SUM(J29,K29)</f>
        <v>0</v>
      </c>
      <c r="M29" s="1">
        <v>0.08</v>
      </c>
    </row>
    <row r="30" spans="1:13" ht="34.5" customHeight="1">
      <c r="A30" s="126">
        <v>11</v>
      </c>
      <c r="B30" s="129" t="s">
        <v>32</v>
      </c>
      <c r="C30" s="53"/>
      <c r="D30" s="53"/>
      <c r="E30" s="121" t="s">
        <v>87</v>
      </c>
      <c r="F30" s="63" t="s">
        <v>59</v>
      </c>
      <c r="G30" s="64" t="s">
        <v>15</v>
      </c>
      <c r="H30" s="79">
        <v>4080</v>
      </c>
      <c r="I30" s="56"/>
      <c r="J30" s="57">
        <f>H30*I30</f>
        <v>0</v>
      </c>
      <c r="K30" s="132"/>
      <c r="L30" s="133"/>
      <c r="M30" s="1">
        <v>0.08</v>
      </c>
    </row>
    <row r="31" spans="1:13" ht="34.5" customHeight="1">
      <c r="A31" s="127"/>
      <c r="B31" s="130"/>
      <c r="C31" s="66"/>
      <c r="D31" s="66"/>
      <c r="E31" s="122"/>
      <c r="F31" s="82" t="s">
        <v>55</v>
      </c>
      <c r="G31" s="67" t="s">
        <v>15</v>
      </c>
      <c r="H31" s="68">
        <v>2830</v>
      </c>
      <c r="I31" s="69"/>
      <c r="J31" s="70">
        <f>H31*I31</f>
        <v>0</v>
      </c>
      <c r="K31" s="134"/>
      <c r="L31" s="135"/>
      <c r="M31" s="1">
        <v>0.08</v>
      </c>
    </row>
    <row r="32" spans="1:13" ht="34.5" customHeight="1" thickBot="1">
      <c r="A32" s="128"/>
      <c r="B32" s="131"/>
      <c r="C32" s="139" t="s">
        <v>0</v>
      </c>
      <c r="D32" s="140"/>
      <c r="E32" s="140"/>
      <c r="F32" s="140"/>
      <c r="G32" s="140"/>
      <c r="H32" s="140"/>
      <c r="I32" s="141"/>
      <c r="J32" s="71">
        <f>J30+J31</f>
        <v>0</v>
      </c>
      <c r="K32" s="72">
        <f t="shared" si="0"/>
        <v>0</v>
      </c>
      <c r="L32" s="73"/>
      <c r="M32" s="1">
        <v>0.08</v>
      </c>
    </row>
    <row r="33" spans="1:13" ht="39" customHeight="1" thickBot="1">
      <c r="A33" s="39">
        <v>12</v>
      </c>
      <c r="B33" s="40" t="s">
        <v>33</v>
      </c>
      <c r="C33" s="85"/>
      <c r="D33" s="86"/>
      <c r="E33" s="43" t="s">
        <v>88</v>
      </c>
      <c r="F33" s="40" t="s">
        <v>60</v>
      </c>
      <c r="G33" s="40" t="s">
        <v>15</v>
      </c>
      <c r="H33" s="84">
        <v>7080</v>
      </c>
      <c r="I33" s="87"/>
      <c r="J33" s="46">
        <f>H33*I33</f>
        <v>0</v>
      </c>
      <c r="K33" s="46">
        <f t="shared" si="0"/>
        <v>0</v>
      </c>
      <c r="L33" s="47">
        <f>SUM(J33,K33)</f>
        <v>0</v>
      </c>
      <c r="M33" s="1">
        <v>0.08</v>
      </c>
    </row>
    <row r="34" spans="1:13" ht="34.5" customHeight="1" thickBot="1">
      <c r="A34" s="39">
        <v>13</v>
      </c>
      <c r="B34" s="40" t="s">
        <v>34</v>
      </c>
      <c r="C34" s="85"/>
      <c r="D34" s="86"/>
      <c r="E34" s="61" t="s">
        <v>89</v>
      </c>
      <c r="F34" s="40" t="s">
        <v>59</v>
      </c>
      <c r="G34" s="40" t="s">
        <v>15</v>
      </c>
      <c r="H34" s="55">
        <v>7180</v>
      </c>
      <c r="I34" s="87"/>
      <c r="J34" s="46">
        <f>H34*I34</f>
        <v>0</v>
      </c>
      <c r="K34" s="46">
        <f t="shared" si="0"/>
        <v>0</v>
      </c>
      <c r="L34" s="47">
        <f>SUM(J34,K34)</f>
        <v>0</v>
      </c>
      <c r="M34" s="1">
        <v>0.08</v>
      </c>
    </row>
    <row r="35" spans="1:13" ht="34.5" customHeight="1">
      <c r="A35" s="126">
        <v>14</v>
      </c>
      <c r="B35" s="129" t="s">
        <v>35</v>
      </c>
      <c r="C35" s="88"/>
      <c r="D35" s="89"/>
      <c r="E35" s="121" t="s">
        <v>87</v>
      </c>
      <c r="F35" s="63" t="s">
        <v>59</v>
      </c>
      <c r="G35" s="64" t="s">
        <v>15</v>
      </c>
      <c r="H35" s="79">
        <v>640</v>
      </c>
      <c r="I35" s="90"/>
      <c r="J35" s="57">
        <f>H35*I35</f>
        <v>0</v>
      </c>
      <c r="K35" s="132"/>
      <c r="L35" s="133"/>
      <c r="M35" s="1">
        <v>0.08</v>
      </c>
    </row>
    <row r="36" spans="1:13" ht="34.5" customHeight="1">
      <c r="A36" s="127"/>
      <c r="B36" s="130"/>
      <c r="C36" s="91"/>
      <c r="D36" s="91"/>
      <c r="E36" s="122"/>
      <c r="F36" s="82" t="s">
        <v>61</v>
      </c>
      <c r="G36" s="67" t="s">
        <v>15</v>
      </c>
      <c r="H36" s="68">
        <v>450</v>
      </c>
      <c r="I36" s="92"/>
      <c r="J36" s="70">
        <f>H36*I36</f>
        <v>0</v>
      </c>
      <c r="K36" s="136"/>
      <c r="L36" s="137"/>
      <c r="M36" s="1">
        <v>0.08</v>
      </c>
    </row>
    <row r="37" spans="1:13" ht="34.5" customHeight="1" thickBot="1">
      <c r="A37" s="128"/>
      <c r="B37" s="131"/>
      <c r="C37" s="142" t="s">
        <v>0</v>
      </c>
      <c r="D37" s="143"/>
      <c r="E37" s="143"/>
      <c r="F37" s="143"/>
      <c r="G37" s="143"/>
      <c r="H37" s="143"/>
      <c r="I37" s="144"/>
      <c r="J37" s="71">
        <f>J35+J36</f>
        <v>0</v>
      </c>
      <c r="K37" s="71">
        <f t="shared" si="0"/>
        <v>0</v>
      </c>
      <c r="L37" s="83"/>
      <c r="M37" s="1">
        <v>0.08</v>
      </c>
    </row>
    <row r="38" spans="1:13" ht="34.5" customHeight="1">
      <c r="A38" s="126">
        <v>15</v>
      </c>
      <c r="B38" s="129" t="s">
        <v>36</v>
      </c>
      <c r="C38" s="88"/>
      <c r="D38" s="89"/>
      <c r="E38" s="138" t="s">
        <v>90</v>
      </c>
      <c r="F38" s="82" t="s">
        <v>59</v>
      </c>
      <c r="G38" s="67" t="s">
        <v>17</v>
      </c>
      <c r="H38" s="93">
        <v>5760</v>
      </c>
      <c r="I38" s="90"/>
      <c r="J38" s="57">
        <f>H38*I38</f>
        <v>0</v>
      </c>
      <c r="K38" s="132"/>
      <c r="L38" s="133"/>
      <c r="M38" s="1">
        <v>0.08</v>
      </c>
    </row>
    <row r="39" spans="1:13" ht="34.5" customHeight="1">
      <c r="A39" s="127"/>
      <c r="B39" s="130"/>
      <c r="C39" s="91"/>
      <c r="D39" s="91"/>
      <c r="E39" s="122"/>
      <c r="F39" s="82" t="s">
        <v>61</v>
      </c>
      <c r="G39" s="67" t="s">
        <v>17</v>
      </c>
      <c r="H39" s="68">
        <v>57960</v>
      </c>
      <c r="I39" s="92"/>
      <c r="J39" s="70">
        <f>H39*I39</f>
        <v>0</v>
      </c>
      <c r="K39" s="134"/>
      <c r="L39" s="135"/>
      <c r="M39" s="1">
        <v>0.08</v>
      </c>
    </row>
    <row r="40" spans="1:13" ht="34.5" customHeight="1" thickBot="1">
      <c r="A40" s="128"/>
      <c r="B40" s="131"/>
      <c r="C40" s="142" t="s">
        <v>0</v>
      </c>
      <c r="D40" s="143"/>
      <c r="E40" s="143"/>
      <c r="F40" s="143"/>
      <c r="G40" s="143"/>
      <c r="H40" s="143"/>
      <c r="I40" s="144"/>
      <c r="J40" s="71">
        <f>J38+J39</f>
        <v>0</v>
      </c>
      <c r="K40" s="72">
        <f t="shared" si="0"/>
        <v>0</v>
      </c>
      <c r="L40" s="73"/>
      <c r="M40" s="1">
        <v>0.08</v>
      </c>
    </row>
    <row r="41" spans="1:13" ht="34.5" customHeight="1" thickBot="1">
      <c r="A41" s="39">
        <v>16</v>
      </c>
      <c r="B41" s="40" t="s">
        <v>37</v>
      </c>
      <c r="C41" s="85"/>
      <c r="D41" s="86"/>
      <c r="E41" s="43" t="s">
        <v>84</v>
      </c>
      <c r="F41" s="40" t="s">
        <v>62</v>
      </c>
      <c r="G41" s="40" t="s">
        <v>17</v>
      </c>
      <c r="H41" s="84">
        <v>12990</v>
      </c>
      <c r="I41" s="87"/>
      <c r="J41" s="46">
        <f>H41*I41</f>
        <v>0</v>
      </c>
      <c r="K41" s="46">
        <f t="shared" si="0"/>
        <v>0</v>
      </c>
      <c r="L41" s="47">
        <f>SUM(J41,K41)</f>
        <v>0</v>
      </c>
      <c r="M41" s="1">
        <v>0.08</v>
      </c>
    </row>
    <row r="42" spans="1:13" ht="34.5" customHeight="1">
      <c r="A42" s="126">
        <v>17</v>
      </c>
      <c r="B42" s="129" t="s">
        <v>38</v>
      </c>
      <c r="C42" s="52"/>
      <c r="D42" s="53"/>
      <c r="E42" s="121" t="s">
        <v>84</v>
      </c>
      <c r="F42" s="63" t="s">
        <v>63</v>
      </c>
      <c r="G42" s="64" t="s">
        <v>17</v>
      </c>
      <c r="H42" s="79">
        <v>300</v>
      </c>
      <c r="I42" s="56"/>
      <c r="J42" s="57">
        <f>H42*I42</f>
        <v>0</v>
      </c>
      <c r="K42" s="132"/>
      <c r="L42" s="133"/>
      <c r="M42" s="1">
        <v>0.08</v>
      </c>
    </row>
    <row r="43" spans="1:13" ht="34.5" customHeight="1">
      <c r="A43" s="127"/>
      <c r="B43" s="130"/>
      <c r="C43" s="66"/>
      <c r="D43" s="66"/>
      <c r="E43" s="173"/>
      <c r="F43" s="82" t="s">
        <v>59</v>
      </c>
      <c r="G43" s="67" t="s">
        <v>17</v>
      </c>
      <c r="H43" s="68">
        <v>270</v>
      </c>
      <c r="I43" s="69"/>
      <c r="J43" s="70">
        <f>H43*I43</f>
        <v>0</v>
      </c>
      <c r="K43" s="134"/>
      <c r="L43" s="135"/>
      <c r="M43" s="1">
        <v>0.08</v>
      </c>
    </row>
    <row r="44" spans="1:13" ht="34.5" customHeight="1">
      <c r="A44" s="127"/>
      <c r="B44" s="130"/>
      <c r="C44" s="66"/>
      <c r="D44" s="66"/>
      <c r="E44" s="122"/>
      <c r="F44" s="82" t="s">
        <v>64</v>
      </c>
      <c r="G44" s="67" t="s">
        <v>17</v>
      </c>
      <c r="H44" s="68">
        <v>3510</v>
      </c>
      <c r="I44" s="69"/>
      <c r="J44" s="70">
        <f>H44*I44</f>
        <v>0</v>
      </c>
      <c r="K44" s="136"/>
      <c r="L44" s="137"/>
      <c r="M44" s="1">
        <v>0.08</v>
      </c>
    </row>
    <row r="45" spans="1:13" ht="34.5" customHeight="1" thickBot="1">
      <c r="A45" s="128"/>
      <c r="B45" s="131"/>
      <c r="C45" s="139" t="s">
        <v>0</v>
      </c>
      <c r="D45" s="140"/>
      <c r="E45" s="140"/>
      <c r="F45" s="140"/>
      <c r="G45" s="140"/>
      <c r="H45" s="140"/>
      <c r="I45" s="141"/>
      <c r="J45" s="71">
        <f>J42+J43+J44</f>
        <v>0</v>
      </c>
      <c r="K45" s="71">
        <f t="shared" si="0"/>
        <v>0</v>
      </c>
      <c r="L45" s="83"/>
      <c r="M45" s="1">
        <v>0.08</v>
      </c>
    </row>
    <row r="46" spans="1:13" ht="34.5" customHeight="1">
      <c r="A46" s="126">
        <v>18</v>
      </c>
      <c r="B46" s="129" t="s">
        <v>39</v>
      </c>
      <c r="C46" s="52"/>
      <c r="D46" s="53"/>
      <c r="E46" s="121" t="s">
        <v>91</v>
      </c>
      <c r="F46" s="82" t="s">
        <v>65</v>
      </c>
      <c r="G46" s="67" t="s">
        <v>66</v>
      </c>
      <c r="H46" s="68">
        <v>840</v>
      </c>
      <c r="I46" s="56"/>
      <c r="J46" s="57">
        <f>H46*I46</f>
        <v>0</v>
      </c>
      <c r="K46" s="132"/>
      <c r="L46" s="133"/>
      <c r="M46" s="1">
        <v>0.08</v>
      </c>
    </row>
    <row r="47" spans="1:13" ht="34.5" customHeight="1">
      <c r="A47" s="127"/>
      <c r="B47" s="130"/>
      <c r="C47" s="66"/>
      <c r="D47" s="66"/>
      <c r="E47" s="173"/>
      <c r="F47" s="82" t="s">
        <v>63</v>
      </c>
      <c r="G47" s="67" t="s">
        <v>66</v>
      </c>
      <c r="H47" s="68">
        <v>840</v>
      </c>
      <c r="I47" s="69"/>
      <c r="J47" s="70">
        <f>H47*I47</f>
        <v>0</v>
      </c>
      <c r="K47" s="134"/>
      <c r="L47" s="135"/>
      <c r="M47" s="1">
        <v>0.08</v>
      </c>
    </row>
    <row r="48" spans="1:13" ht="34.5" customHeight="1">
      <c r="A48" s="127"/>
      <c r="B48" s="130"/>
      <c r="C48" s="94"/>
      <c r="D48" s="94"/>
      <c r="E48" s="122"/>
      <c r="F48" s="82" t="s">
        <v>67</v>
      </c>
      <c r="G48" s="67" t="s">
        <v>66</v>
      </c>
      <c r="H48" s="68">
        <v>15008</v>
      </c>
      <c r="I48" s="95"/>
      <c r="J48" s="96">
        <f>H48*I48</f>
        <v>0</v>
      </c>
      <c r="K48" s="136"/>
      <c r="L48" s="137"/>
      <c r="M48" s="1">
        <v>0.08</v>
      </c>
    </row>
    <row r="49" spans="1:13" ht="34.5" customHeight="1" thickBot="1">
      <c r="A49" s="128"/>
      <c r="B49" s="131"/>
      <c r="C49" s="139" t="s">
        <v>0</v>
      </c>
      <c r="D49" s="140"/>
      <c r="E49" s="140"/>
      <c r="F49" s="140"/>
      <c r="G49" s="140"/>
      <c r="H49" s="140"/>
      <c r="I49" s="141"/>
      <c r="J49" s="71">
        <f>J46+J47+J48</f>
        <v>0</v>
      </c>
      <c r="K49" s="71">
        <f t="shared" si="0"/>
        <v>0</v>
      </c>
      <c r="L49" s="83"/>
      <c r="M49" s="1">
        <v>0.08</v>
      </c>
    </row>
    <row r="50" spans="1:13" ht="34.5" customHeight="1" thickBot="1">
      <c r="A50" s="39">
        <v>19</v>
      </c>
      <c r="B50" s="40" t="s">
        <v>40</v>
      </c>
      <c r="C50" s="41"/>
      <c r="D50" s="42"/>
      <c r="E50" s="49" t="s">
        <v>84</v>
      </c>
      <c r="F50" s="40" t="s">
        <v>62</v>
      </c>
      <c r="G50" s="40" t="s">
        <v>17</v>
      </c>
      <c r="H50" s="97">
        <v>30590</v>
      </c>
      <c r="I50" s="45"/>
      <c r="J50" s="46">
        <f aca="true" t="shared" si="1" ref="J50:J56">H50*I50</f>
        <v>0</v>
      </c>
      <c r="K50" s="46">
        <f t="shared" si="0"/>
        <v>0</v>
      </c>
      <c r="L50" s="47">
        <f>SUM(J50,K50)</f>
        <v>0</v>
      </c>
      <c r="M50" s="1">
        <v>0.08</v>
      </c>
    </row>
    <row r="51" spans="1:13" ht="34.5" customHeight="1" thickBot="1">
      <c r="A51" s="39">
        <v>20</v>
      </c>
      <c r="B51" s="40" t="s">
        <v>41</v>
      </c>
      <c r="C51" s="41"/>
      <c r="D51" s="42"/>
      <c r="E51" s="54" t="s">
        <v>91</v>
      </c>
      <c r="F51" s="48" t="s">
        <v>68</v>
      </c>
      <c r="G51" s="48" t="s">
        <v>66</v>
      </c>
      <c r="H51" s="98">
        <v>56224</v>
      </c>
      <c r="I51" s="45"/>
      <c r="J51" s="46">
        <f t="shared" si="1"/>
        <v>0</v>
      </c>
      <c r="K51" s="46">
        <f t="shared" si="0"/>
        <v>0</v>
      </c>
      <c r="L51" s="47">
        <f>SUM(J51,K51)</f>
        <v>0</v>
      </c>
      <c r="M51" s="1">
        <v>0.08</v>
      </c>
    </row>
    <row r="52" spans="1:13" ht="34.5" customHeight="1" thickBot="1">
      <c r="A52" s="39">
        <v>21</v>
      </c>
      <c r="B52" s="40" t="s">
        <v>42</v>
      </c>
      <c r="C52" s="41"/>
      <c r="D52" s="42"/>
      <c r="E52" s="61" t="s">
        <v>66</v>
      </c>
      <c r="F52" s="99" t="s">
        <v>58</v>
      </c>
      <c r="G52" s="100" t="s">
        <v>66</v>
      </c>
      <c r="H52" s="98">
        <v>14300</v>
      </c>
      <c r="I52" s="45"/>
      <c r="J52" s="46">
        <f t="shared" si="1"/>
        <v>0</v>
      </c>
      <c r="K52" s="46">
        <f t="shared" si="0"/>
        <v>0</v>
      </c>
      <c r="L52" s="47">
        <f>SUM(J52,K52)</f>
        <v>0</v>
      </c>
      <c r="M52" s="1">
        <v>0.08</v>
      </c>
    </row>
    <row r="53" spans="1:13" ht="34.5" customHeight="1" thickBot="1">
      <c r="A53" s="39">
        <v>22</v>
      </c>
      <c r="B53" s="48" t="s">
        <v>43</v>
      </c>
      <c r="C53" s="41"/>
      <c r="D53" s="42"/>
      <c r="E53" s="61" t="s">
        <v>92</v>
      </c>
      <c r="F53" s="48" t="s">
        <v>69</v>
      </c>
      <c r="G53" s="40" t="s">
        <v>15</v>
      </c>
      <c r="H53" s="98">
        <v>1240</v>
      </c>
      <c r="I53" s="45"/>
      <c r="J53" s="46">
        <f t="shared" si="1"/>
        <v>0</v>
      </c>
      <c r="K53" s="46">
        <f t="shared" si="0"/>
        <v>0</v>
      </c>
      <c r="L53" s="47">
        <f>SUM(J53,K53)</f>
        <v>0</v>
      </c>
      <c r="M53" s="1">
        <v>0.08</v>
      </c>
    </row>
    <row r="54" spans="1:13" ht="34.5" customHeight="1">
      <c r="A54" s="126">
        <v>23</v>
      </c>
      <c r="B54" s="129" t="s">
        <v>44</v>
      </c>
      <c r="C54" s="52"/>
      <c r="D54" s="53"/>
      <c r="E54" s="121" t="s">
        <v>93</v>
      </c>
      <c r="F54" s="101" t="s">
        <v>70</v>
      </c>
      <c r="G54" s="64" t="s">
        <v>71</v>
      </c>
      <c r="H54" s="65">
        <v>910</v>
      </c>
      <c r="I54" s="56"/>
      <c r="J54" s="57">
        <f t="shared" si="1"/>
        <v>0</v>
      </c>
      <c r="K54" s="132"/>
      <c r="L54" s="133"/>
      <c r="M54" s="1">
        <v>0.08</v>
      </c>
    </row>
    <row r="55" spans="1:13" ht="34.5" customHeight="1">
      <c r="A55" s="127"/>
      <c r="B55" s="130"/>
      <c r="C55" s="66"/>
      <c r="D55" s="66"/>
      <c r="E55" s="173"/>
      <c r="F55" s="82" t="s">
        <v>72</v>
      </c>
      <c r="G55" s="67" t="s">
        <v>71</v>
      </c>
      <c r="H55" s="93">
        <v>2650</v>
      </c>
      <c r="I55" s="69"/>
      <c r="J55" s="70">
        <f t="shared" si="1"/>
        <v>0</v>
      </c>
      <c r="K55" s="134"/>
      <c r="L55" s="135"/>
      <c r="M55" s="1">
        <v>0.08</v>
      </c>
    </row>
    <row r="56" spans="1:13" ht="34.5" customHeight="1">
      <c r="A56" s="127"/>
      <c r="B56" s="130"/>
      <c r="C56" s="66"/>
      <c r="D56" s="66"/>
      <c r="E56" s="122"/>
      <c r="F56" s="82" t="s">
        <v>73</v>
      </c>
      <c r="G56" s="67" t="s">
        <v>71</v>
      </c>
      <c r="H56" s="93">
        <v>1320</v>
      </c>
      <c r="I56" s="69"/>
      <c r="J56" s="70">
        <f t="shared" si="1"/>
        <v>0</v>
      </c>
      <c r="K56" s="136"/>
      <c r="L56" s="137"/>
      <c r="M56" s="1">
        <v>0.08</v>
      </c>
    </row>
    <row r="57" spans="1:13" ht="34.5" customHeight="1" thickBot="1">
      <c r="A57" s="128"/>
      <c r="B57" s="131"/>
      <c r="C57" s="139" t="s">
        <v>0</v>
      </c>
      <c r="D57" s="140"/>
      <c r="E57" s="140"/>
      <c r="F57" s="140"/>
      <c r="G57" s="140"/>
      <c r="H57" s="140"/>
      <c r="I57" s="141"/>
      <c r="J57" s="71">
        <f>J54+J55+J56</f>
        <v>0</v>
      </c>
      <c r="K57" s="72">
        <f t="shared" si="0"/>
        <v>0</v>
      </c>
      <c r="L57" s="83"/>
      <c r="M57" s="1">
        <v>0.08</v>
      </c>
    </row>
    <row r="58" spans="1:13" ht="34.5" customHeight="1">
      <c r="A58" s="126">
        <v>24</v>
      </c>
      <c r="B58" s="129" t="s">
        <v>45</v>
      </c>
      <c r="C58" s="78"/>
      <c r="D58" s="78"/>
      <c r="E58" s="121" t="s">
        <v>94</v>
      </c>
      <c r="F58" s="82" t="s">
        <v>74</v>
      </c>
      <c r="G58" s="67" t="s">
        <v>16</v>
      </c>
      <c r="H58" s="93">
        <v>420</v>
      </c>
      <c r="I58" s="80"/>
      <c r="J58" s="81">
        <f>H58*I58</f>
        <v>0</v>
      </c>
      <c r="K58" s="132"/>
      <c r="L58" s="133"/>
      <c r="M58" s="1">
        <v>0.08</v>
      </c>
    </row>
    <row r="59" spans="1:13" ht="34.5" customHeight="1">
      <c r="A59" s="127"/>
      <c r="B59" s="130"/>
      <c r="C59" s="66"/>
      <c r="D59" s="66"/>
      <c r="E59" s="122"/>
      <c r="F59" s="82" t="s">
        <v>75</v>
      </c>
      <c r="G59" s="67" t="s">
        <v>16</v>
      </c>
      <c r="H59" s="93">
        <v>4900</v>
      </c>
      <c r="I59" s="69"/>
      <c r="J59" s="70">
        <f>H59*I59</f>
        <v>0</v>
      </c>
      <c r="K59" s="134"/>
      <c r="L59" s="135"/>
      <c r="M59" s="1">
        <v>0.08</v>
      </c>
    </row>
    <row r="60" spans="1:13" ht="34.5" customHeight="1" thickBot="1">
      <c r="A60" s="128"/>
      <c r="B60" s="131"/>
      <c r="C60" s="139" t="s">
        <v>0</v>
      </c>
      <c r="D60" s="140"/>
      <c r="E60" s="140"/>
      <c r="F60" s="140"/>
      <c r="G60" s="140"/>
      <c r="H60" s="140"/>
      <c r="I60" s="141"/>
      <c r="J60" s="71">
        <f>J58+J59</f>
        <v>0</v>
      </c>
      <c r="K60" s="72">
        <f t="shared" si="0"/>
        <v>0</v>
      </c>
      <c r="L60" s="73"/>
      <c r="M60" s="1">
        <v>0.08</v>
      </c>
    </row>
    <row r="61" spans="1:13" ht="34.5" customHeight="1">
      <c r="A61" s="126">
        <v>25</v>
      </c>
      <c r="B61" s="129" t="s">
        <v>46</v>
      </c>
      <c r="C61" s="78"/>
      <c r="D61" s="78"/>
      <c r="E61" s="102" t="s">
        <v>93</v>
      </c>
      <c r="F61" s="67" t="s">
        <v>63</v>
      </c>
      <c r="G61" s="67" t="s">
        <v>15</v>
      </c>
      <c r="H61" s="93">
        <v>4800</v>
      </c>
      <c r="I61" s="80"/>
      <c r="J61" s="81">
        <f>H61*I61</f>
        <v>0</v>
      </c>
      <c r="K61" s="132"/>
      <c r="L61" s="133"/>
      <c r="M61" s="1">
        <v>0.08</v>
      </c>
    </row>
    <row r="62" spans="1:13" ht="34.5" customHeight="1">
      <c r="A62" s="127"/>
      <c r="B62" s="130"/>
      <c r="C62" s="103"/>
      <c r="D62" s="104"/>
      <c r="E62" s="102" t="s">
        <v>95</v>
      </c>
      <c r="F62" s="67" t="s">
        <v>67</v>
      </c>
      <c r="G62" s="67" t="s">
        <v>16</v>
      </c>
      <c r="H62" s="84">
        <v>14880</v>
      </c>
      <c r="I62" s="105"/>
      <c r="J62" s="106">
        <f>H62*I62</f>
        <v>0</v>
      </c>
      <c r="K62" s="134"/>
      <c r="L62" s="135"/>
      <c r="M62" s="1">
        <v>0.08</v>
      </c>
    </row>
    <row r="63" spans="1:13" ht="34.5" customHeight="1" thickBot="1">
      <c r="A63" s="128"/>
      <c r="B63" s="131"/>
      <c r="C63" s="170" t="s">
        <v>0</v>
      </c>
      <c r="D63" s="171"/>
      <c r="E63" s="171"/>
      <c r="F63" s="171"/>
      <c r="G63" s="171"/>
      <c r="H63" s="171"/>
      <c r="I63" s="172"/>
      <c r="J63" s="72">
        <f>J61+J62</f>
        <v>0</v>
      </c>
      <c r="K63" s="72">
        <f t="shared" si="0"/>
        <v>0</v>
      </c>
      <c r="L63" s="73"/>
      <c r="M63" s="1">
        <v>0.08</v>
      </c>
    </row>
    <row r="64" spans="1:13" ht="34.5" customHeight="1" thickBot="1">
      <c r="A64" s="39">
        <v>26</v>
      </c>
      <c r="B64" s="40" t="s">
        <v>47</v>
      </c>
      <c r="C64" s="41"/>
      <c r="D64" s="42"/>
      <c r="E64" s="43" t="s">
        <v>83</v>
      </c>
      <c r="F64" s="107" t="s">
        <v>59</v>
      </c>
      <c r="G64" s="107" t="s">
        <v>15</v>
      </c>
      <c r="H64" s="84">
        <v>2580</v>
      </c>
      <c r="I64" s="45"/>
      <c r="J64" s="46">
        <f>H64*I64</f>
        <v>0</v>
      </c>
      <c r="K64" s="46">
        <f t="shared" si="0"/>
        <v>0</v>
      </c>
      <c r="L64" s="47">
        <f>SUM(J64,K64)</f>
        <v>0</v>
      </c>
      <c r="M64" s="1">
        <v>0.08</v>
      </c>
    </row>
    <row r="65" spans="1:13" ht="43.5" customHeight="1" thickBot="1">
      <c r="A65" s="39">
        <v>27</v>
      </c>
      <c r="B65" s="40" t="s">
        <v>48</v>
      </c>
      <c r="C65" s="41"/>
      <c r="D65" s="42"/>
      <c r="E65" s="61" t="s">
        <v>94</v>
      </c>
      <c r="F65" s="40" t="s">
        <v>76</v>
      </c>
      <c r="G65" s="40" t="s">
        <v>16</v>
      </c>
      <c r="H65" s="98">
        <v>2000</v>
      </c>
      <c r="I65" s="45"/>
      <c r="J65" s="46">
        <f>H65*I65</f>
        <v>0</v>
      </c>
      <c r="K65" s="46">
        <f t="shared" si="0"/>
        <v>0</v>
      </c>
      <c r="L65" s="47">
        <f>SUM(J65,K65)</f>
        <v>0</v>
      </c>
      <c r="M65" s="1">
        <v>0.08</v>
      </c>
    </row>
    <row r="66" spans="1:13" ht="40.5" customHeight="1" thickBot="1">
      <c r="A66" s="39">
        <v>28</v>
      </c>
      <c r="B66" s="40" t="s">
        <v>49</v>
      </c>
      <c r="C66" s="41"/>
      <c r="D66" s="42"/>
      <c r="E66" s="61" t="s">
        <v>94</v>
      </c>
      <c r="F66" s="108" t="s">
        <v>67</v>
      </c>
      <c r="G66" s="108" t="s">
        <v>16</v>
      </c>
      <c r="H66" s="109">
        <v>350</v>
      </c>
      <c r="I66" s="45"/>
      <c r="J66" s="46">
        <f>H66*I66</f>
        <v>0</v>
      </c>
      <c r="K66" s="46">
        <f t="shared" si="0"/>
        <v>0</v>
      </c>
      <c r="L66" s="47">
        <f>SUM(J66,K66)</f>
        <v>0</v>
      </c>
      <c r="M66" s="1">
        <v>0.08</v>
      </c>
    </row>
    <row r="67" spans="1:13" ht="34.5" customHeight="1" thickBot="1">
      <c r="A67" s="51">
        <v>29</v>
      </c>
      <c r="B67" s="40" t="s">
        <v>50</v>
      </c>
      <c r="C67" s="52"/>
      <c r="D67" s="53"/>
      <c r="E67" s="49" t="s">
        <v>87</v>
      </c>
      <c r="F67" s="63" t="s">
        <v>77</v>
      </c>
      <c r="G67" s="64" t="s">
        <v>1</v>
      </c>
      <c r="H67" s="98">
        <v>380000</v>
      </c>
      <c r="I67" s="56"/>
      <c r="J67" s="46">
        <f>H67*I67</f>
        <v>0</v>
      </c>
      <c r="K67" s="46">
        <f t="shared" si="0"/>
        <v>0</v>
      </c>
      <c r="L67" s="58">
        <f>SUM(J67,K67)</f>
        <v>0</v>
      </c>
      <c r="M67" s="1">
        <v>0.08</v>
      </c>
    </row>
    <row r="68" spans="1:12" ht="30" customHeight="1" thickBot="1">
      <c r="A68" s="167" t="s">
        <v>18</v>
      </c>
      <c r="B68" s="168"/>
      <c r="C68" s="168"/>
      <c r="D68" s="168"/>
      <c r="E68" s="168"/>
      <c r="F68" s="168"/>
      <c r="G68" s="168"/>
      <c r="H68" s="168"/>
      <c r="I68" s="168"/>
      <c r="J68" s="169"/>
      <c r="K68" s="151">
        <f>J16+J17+J18+J19+J22+J23+J24+J25+J28+J29+J32+J33+J34+J37+J40+J41+J45+J49+J50+J51+J52+J53+J57+J60+J63+J64+J65+J66+J67</f>
        <v>0</v>
      </c>
      <c r="L68" s="152"/>
    </row>
    <row r="69" spans="1:12" ht="30" customHeight="1" thickBot="1">
      <c r="A69" s="157" t="s">
        <v>13</v>
      </c>
      <c r="B69" s="158"/>
      <c r="C69" s="158"/>
      <c r="D69" s="158"/>
      <c r="E69" s="158"/>
      <c r="F69" s="158"/>
      <c r="G69" s="158"/>
      <c r="H69" s="158"/>
      <c r="I69" s="158"/>
      <c r="J69" s="159"/>
      <c r="K69" s="163">
        <f>K16+K17+K18+K19+K22+K23+K24+K25+K28+K29+K32+K33+K34+K37+K40+K41+K45+K49+K50+K51+K52+K53+K57+K60+K63+K64+K65+K66+K67</f>
        <v>0</v>
      </c>
      <c r="L69" s="164"/>
    </row>
    <row r="70" spans="1:12" ht="30" customHeight="1" thickBot="1">
      <c r="A70" s="160" t="s">
        <v>19</v>
      </c>
      <c r="B70" s="161"/>
      <c r="C70" s="161"/>
      <c r="D70" s="161"/>
      <c r="E70" s="161"/>
      <c r="F70" s="161"/>
      <c r="G70" s="161"/>
      <c r="H70" s="161"/>
      <c r="I70" s="161"/>
      <c r="J70" s="162"/>
      <c r="K70" s="165">
        <f>L16+L17+L18+L19+L22+L23+L24+L25+L28+L29+L32+L33+L34+L37+L40+L41+L45+L49+L50+L51+L52+L53+L57+L60+L63+L64+L65+L66+L67</f>
        <v>0</v>
      </c>
      <c r="L70" s="166"/>
    </row>
    <row r="71" spans="1:8" ht="12.75">
      <c r="A71" s="5"/>
      <c r="B71" s="3"/>
      <c r="C71" s="3"/>
      <c r="D71" s="3"/>
      <c r="E71" s="3"/>
      <c r="F71" s="23"/>
      <c r="G71" s="7"/>
      <c r="H71" s="8"/>
    </row>
    <row r="72" spans="1:12" s="17" customFormat="1" ht="15.75">
      <c r="A72" s="115" t="s">
        <v>105</v>
      </c>
      <c r="B72" s="115"/>
      <c r="C72" s="117"/>
      <c r="D72" s="115"/>
      <c r="E72" s="13"/>
      <c r="F72" s="24"/>
      <c r="G72" s="14"/>
      <c r="H72" s="15"/>
      <c r="I72" s="16"/>
      <c r="J72" s="16"/>
      <c r="K72" s="16"/>
      <c r="L72" s="16"/>
    </row>
    <row r="73" spans="1:12" s="17" customFormat="1" ht="15.75">
      <c r="A73" s="18"/>
      <c r="B73" s="19"/>
      <c r="C73" s="19"/>
      <c r="D73" s="19"/>
      <c r="E73" s="19"/>
      <c r="F73" s="25"/>
      <c r="G73" s="20"/>
      <c r="H73" s="21"/>
      <c r="I73" s="154" t="s">
        <v>21</v>
      </c>
      <c r="J73" s="154"/>
      <c r="K73" s="154"/>
      <c r="L73" s="154"/>
    </row>
    <row r="74" spans="1:12" s="17" customFormat="1" ht="15.75">
      <c r="A74" s="18"/>
      <c r="B74" s="22"/>
      <c r="C74" s="22"/>
      <c r="D74" s="19"/>
      <c r="E74" s="19"/>
      <c r="F74" s="153" t="s">
        <v>20</v>
      </c>
      <c r="G74" s="153"/>
      <c r="H74" s="21"/>
      <c r="I74" s="155"/>
      <c r="J74" s="155"/>
      <c r="K74" s="155"/>
      <c r="L74" s="155"/>
    </row>
    <row r="75" spans="1:12" s="17" customFormat="1" ht="15.75">
      <c r="A75" s="18"/>
      <c r="B75" s="22"/>
      <c r="C75" s="22"/>
      <c r="D75" s="19"/>
      <c r="E75" s="19"/>
      <c r="F75" s="153"/>
      <c r="G75" s="153"/>
      <c r="H75" s="21"/>
      <c r="I75" s="156"/>
      <c r="J75" s="156"/>
      <c r="K75" s="156"/>
      <c r="L75" s="156"/>
    </row>
    <row r="76" spans="1:12" s="17" customFormat="1" ht="15.75">
      <c r="A76" s="111"/>
      <c r="B76" s="22"/>
      <c r="C76" s="22"/>
      <c r="D76" s="19"/>
      <c r="E76" s="19"/>
      <c r="F76" s="111"/>
      <c r="G76" s="111"/>
      <c r="H76" s="21"/>
      <c r="I76" s="112"/>
      <c r="J76" s="112"/>
      <c r="K76" s="112"/>
      <c r="L76" s="112"/>
    </row>
    <row r="77" spans="1:12" s="17" customFormat="1" ht="15.75">
      <c r="A77" s="111"/>
      <c r="B77" s="22"/>
      <c r="C77" s="22"/>
      <c r="D77" s="19"/>
      <c r="E77" s="19"/>
      <c r="F77" s="111"/>
      <c r="G77" s="111"/>
      <c r="H77" s="21"/>
      <c r="I77" s="112"/>
      <c r="J77" s="112"/>
      <c r="K77" s="112"/>
      <c r="L77" s="112"/>
    </row>
    <row r="78" spans="1:12" s="17" customFormat="1" ht="15.75">
      <c r="A78" s="18"/>
      <c r="B78" s="19"/>
      <c r="C78" s="19"/>
      <c r="D78" s="19"/>
      <c r="E78" s="19"/>
      <c r="F78" s="25"/>
      <c r="G78" s="20"/>
      <c r="H78" s="21"/>
      <c r="I78" s="16"/>
      <c r="J78" s="16"/>
      <c r="K78" s="16"/>
      <c r="L78" s="16"/>
    </row>
    <row r="79" spans="1:11" ht="15.75">
      <c r="A79" s="116" t="s">
        <v>104</v>
      </c>
      <c r="K79" s="38"/>
    </row>
    <row r="81" ht="12.75">
      <c r="D81" s="4" t="s">
        <v>103</v>
      </c>
    </row>
  </sheetData>
  <sheetProtection deleteColumns="0" deleteRows="0"/>
  <mergeCells count="72">
    <mergeCell ref="K38:L39"/>
    <mergeCell ref="K35:L36"/>
    <mergeCell ref="K58:L59"/>
    <mergeCell ref="K61:L62"/>
    <mergeCell ref="K42:L44"/>
    <mergeCell ref="K46:L48"/>
    <mergeCell ref="K54:L56"/>
    <mergeCell ref="C63:I63"/>
    <mergeCell ref="C40:I40"/>
    <mergeCell ref="E46:E48"/>
    <mergeCell ref="E54:E56"/>
    <mergeCell ref="E58:E59"/>
    <mergeCell ref="C45:I45"/>
    <mergeCell ref="E42:E44"/>
    <mergeCell ref="C49:I49"/>
    <mergeCell ref="C57:I57"/>
    <mergeCell ref="C60:I60"/>
    <mergeCell ref="B61:B63"/>
    <mergeCell ref="A61:A63"/>
    <mergeCell ref="B58:B60"/>
    <mergeCell ref="A58:A60"/>
    <mergeCell ref="B54:B57"/>
    <mergeCell ref="A54:A57"/>
    <mergeCell ref="B38:B40"/>
    <mergeCell ref="A38:A40"/>
    <mergeCell ref="B35:B37"/>
    <mergeCell ref="A35:A37"/>
    <mergeCell ref="B46:B49"/>
    <mergeCell ref="B42:B45"/>
    <mergeCell ref="A46:A49"/>
    <mergeCell ref="A42:A45"/>
    <mergeCell ref="K68:L68"/>
    <mergeCell ref="F74:G75"/>
    <mergeCell ref="I73:L73"/>
    <mergeCell ref="I74:L75"/>
    <mergeCell ref="A69:J69"/>
    <mergeCell ref="A70:J70"/>
    <mergeCell ref="K69:L69"/>
    <mergeCell ref="K70:L70"/>
    <mergeCell ref="A68:J68"/>
    <mergeCell ref="A9:B9"/>
    <mergeCell ref="J9:L9"/>
    <mergeCell ref="A10:B10"/>
    <mergeCell ref="J10:L10"/>
    <mergeCell ref="A11:B11"/>
    <mergeCell ref="J11:L11"/>
    <mergeCell ref="A1:L2"/>
    <mergeCell ref="A4:L5"/>
    <mergeCell ref="A7:C7"/>
    <mergeCell ref="I7:L7"/>
    <mergeCell ref="A8:C8"/>
    <mergeCell ref="I8:L8"/>
    <mergeCell ref="E35:E36"/>
    <mergeCell ref="E38:E39"/>
    <mergeCell ref="C22:I22"/>
    <mergeCell ref="C28:I28"/>
    <mergeCell ref="C32:I32"/>
    <mergeCell ref="C37:I37"/>
    <mergeCell ref="A12:B12"/>
    <mergeCell ref="J12:M12"/>
    <mergeCell ref="E20:E21"/>
    <mergeCell ref="E26:E27"/>
    <mergeCell ref="E30:E31"/>
    <mergeCell ref="B20:B22"/>
    <mergeCell ref="A20:A22"/>
    <mergeCell ref="B26:B28"/>
    <mergeCell ref="A26:A28"/>
    <mergeCell ref="B30:B32"/>
    <mergeCell ref="A30:A32"/>
    <mergeCell ref="K20:L21"/>
    <mergeCell ref="K26:L27"/>
    <mergeCell ref="K30:L31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2" r:id="rId1"/>
  <headerFooter>
    <oddFooter>&amp;C                                &amp;R&amp;P</oddFooter>
  </headerFooter>
  <rowBreaks count="2" manualBreakCount="2">
    <brk id="34" max="12" man="1"/>
    <brk id="63" max="12" man="1"/>
  </rowBreaks>
  <ignoredErrors>
    <ignoredError sqref="J22 J28 J32 J37 J40 J45 J49 J57 J60 J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2">
      <selection activeCell="G34" sqref="G34"/>
    </sheetView>
  </sheetViews>
  <sheetFormatPr defaultColWidth="9.140625" defaultRowHeight="15"/>
  <sheetData>
    <row r="1" spans="1:12" ht="15">
      <c r="A1" s="174" t="s">
        <v>106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ht="1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ht="1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</row>
    <row r="9" spans="1:12" ht="1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2" ht="1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2" ht="1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ht="1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</row>
    <row r="13" spans="1:12" ht="1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2" ht="1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</row>
    <row r="15" spans="1:12" ht="1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1:12" ht="15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2" ht="1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1:12" ht="15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</row>
    <row r="19" spans="1:12" ht="1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1:12" ht="15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</row>
    <row r="21" spans="1:12" ht="1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</row>
    <row r="22" spans="1:12" ht="1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</row>
    <row r="23" spans="1:12" ht="1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</row>
    <row r="24" spans="1:12" ht="15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</row>
    <row r="25" spans="1:12" ht="1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</row>
    <row r="26" spans="1:12" ht="1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</row>
    <row r="27" spans="1:12" ht="1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 ht="1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</row>
    <row r="30" spans="1:12" ht="1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</row>
    <row r="31" spans="1:12" ht="1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</row>
    <row r="32" spans="1:12" ht="30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marijaf</cp:lastModifiedBy>
  <cp:lastPrinted>2013-11-05T14:44:48Z</cp:lastPrinted>
  <dcterms:created xsi:type="dcterms:W3CDTF">2013-07-24T11:49:32Z</dcterms:created>
  <dcterms:modified xsi:type="dcterms:W3CDTF">2013-11-26T14:37:28Z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